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Budget\Budget 2025 to 26\Budget 2025 to 26\"/>
    </mc:Choice>
  </mc:AlternateContent>
  <xr:revisionPtr revIDLastSave="0" documentId="8_{1C7AC19C-EB7B-4C0F-A9FD-C88BF1AC539D}" xr6:coauthVersionLast="47" xr6:coauthVersionMax="47" xr10:uidLastSave="{00000000-0000-0000-0000-000000000000}"/>
  <bookViews>
    <workbookView xWindow="28680" yWindow="-120" windowWidth="29040" windowHeight="17520" xr2:uid="{0987DA64-2356-4F0D-B404-A39F885F55C0}"/>
  </bookViews>
  <sheets>
    <sheet name="EM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9" i="1" l="1"/>
  <c r="B84" i="1"/>
  <c r="B76" i="1"/>
  <c r="D44" i="1"/>
  <c r="D55" i="1" s="1"/>
  <c r="B74" i="1"/>
  <c r="B68" i="1"/>
  <c r="B44" i="1"/>
  <c r="B55" i="1" s="1"/>
  <c r="D51" i="1"/>
  <c r="B51" i="1"/>
  <c r="D39" i="1"/>
  <c r="B39" i="1"/>
  <c r="B18" i="1"/>
  <c r="D18" i="1"/>
  <c r="D54" i="1" l="1"/>
  <c r="D57" i="1" s="1"/>
  <c r="B54" i="1"/>
  <c r="B57" i="1" s="1"/>
</calcChain>
</file>

<file path=xl/sharedStrings.xml><?xml version="1.0" encoding="utf-8"?>
<sst xmlns="http://schemas.openxmlformats.org/spreadsheetml/2006/main" count="96" uniqueCount="80">
  <si>
    <t>Reserves</t>
  </si>
  <si>
    <t>Purposes of reserves</t>
  </si>
  <si>
    <t xml:space="preserve">Opening Balance </t>
  </si>
  <si>
    <t>Closing balance</t>
  </si>
  <si>
    <t>Elections</t>
  </si>
  <si>
    <t>suggested change</t>
  </si>
  <si>
    <t>Renewals Fund</t>
  </si>
  <si>
    <t>Grant Aid</t>
  </si>
  <si>
    <t>Volunteer Programme</t>
  </si>
  <si>
    <t>Legal cost</t>
  </si>
  <si>
    <t>Office Admin</t>
  </si>
  <si>
    <t>Furniture &amp; Equipment</t>
  </si>
  <si>
    <t>IT</t>
  </si>
  <si>
    <t>Training</t>
  </si>
  <si>
    <t>Salaries</t>
  </si>
  <si>
    <t>Office Rent</t>
  </si>
  <si>
    <t>Social Isolation</t>
  </si>
  <si>
    <t>Emergency Comm Fund</t>
  </si>
  <si>
    <t>Strategic Fund</t>
  </si>
  <si>
    <t>leave as is</t>
  </si>
  <si>
    <t>put back in unallocated reserves</t>
  </si>
  <si>
    <t>increase by £25,145</t>
  </si>
  <si>
    <t>add to Emergency Comm Fund</t>
  </si>
  <si>
    <t>see above</t>
  </si>
  <si>
    <t>Put into community Centre refurb</t>
  </si>
  <si>
    <t>Finance &amp; Gov</t>
  </si>
  <si>
    <t>Community &amp; Cult</t>
  </si>
  <si>
    <t>Allot Infrastructure</t>
  </si>
  <si>
    <t>Allot works</t>
  </si>
  <si>
    <t>Allot Leigh Side Main</t>
  </si>
  <si>
    <t>General Services</t>
  </si>
  <si>
    <t>H&amp;W General Events</t>
  </si>
  <si>
    <t>Christmas Lights Structure</t>
  </si>
  <si>
    <t>Community Transport</t>
  </si>
  <si>
    <t>Skate Park</t>
  </si>
  <si>
    <t>CFC Other</t>
  </si>
  <si>
    <t>Community Centre Refurb</t>
  </si>
  <si>
    <t>LCC Salaries</t>
  </si>
  <si>
    <t>Paddling pool</t>
  </si>
  <si>
    <t>Strand Wharf Planters</t>
  </si>
  <si>
    <t xml:space="preserve">Community Specials </t>
  </si>
  <si>
    <t>School Crossing Patrol</t>
  </si>
  <si>
    <t>Good for Leigh (sun Safe)</t>
  </si>
  <si>
    <t>First Aid Post</t>
  </si>
  <si>
    <t>add to allot works</t>
  </si>
  <si>
    <t>as above</t>
  </si>
  <si>
    <t>to be paid back to MDAS</t>
  </si>
  <si>
    <t>increase by £7,774.75 as there is quote a lot of work that needs undertaking on the park</t>
  </si>
  <si>
    <t>Add to Comm Centre refurb</t>
  </si>
  <si>
    <t>as above £38,114 + £1,831.02</t>
  </si>
  <si>
    <t>plus £15k from 23/24 There will be another £15k from 24/25</t>
  </si>
  <si>
    <t>Need to budget for this every year now we have one</t>
  </si>
  <si>
    <t>Spent in 23/24</t>
  </si>
  <si>
    <t>CIL</t>
  </si>
  <si>
    <t xml:space="preserve">Other </t>
  </si>
  <si>
    <t>Leigh Partnership</t>
  </si>
  <si>
    <t>Leigh Partnership now have their own bank acct so this will go</t>
  </si>
  <si>
    <t>CC Friends</t>
  </si>
  <si>
    <t>This was paid out in 23/24</t>
  </si>
  <si>
    <t>Chair's charity</t>
  </si>
  <si>
    <t>Plus CIL</t>
  </si>
  <si>
    <t>add £8k from 23/24</t>
  </si>
  <si>
    <t xml:space="preserve">CIL commitments </t>
  </si>
  <si>
    <t>Paddling Pool</t>
  </si>
  <si>
    <t>Mosaic</t>
  </si>
  <si>
    <t>Belton Hills inf boards</t>
  </si>
  <si>
    <t>CIL Income</t>
  </si>
  <si>
    <t>2022/23</t>
  </si>
  <si>
    <t>2023/24</t>
  </si>
  <si>
    <t>CIL Balance</t>
  </si>
  <si>
    <t>CIL Opening Balance</t>
  </si>
  <si>
    <t xml:space="preserve">Opening balance needs to be £67,153.15 as per CIL return on website CIL used 23/24 £31,050.41CIL received as per below £57,424.72 plus </t>
  </si>
  <si>
    <t>CIL Spent</t>
  </si>
  <si>
    <t>Total Earmarked Reserves</t>
  </si>
  <si>
    <t>Total bank Balances</t>
  </si>
  <si>
    <t>CCLA</t>
  </si>
  <si>
    <t>Total Unallocated</t>
  </si>
  <si>
    <t>Unalocated Reserves as at 31st October 24</t>
  </si>
  <si>
    <t>EMR &amp; CIL 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</si>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</sst>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44" fontId="0" fillId="0" borderId="0" xfId="0" applyNumberFormat="1" applyAlignment="1">
      <alignment wrapText="1"/>
    </xf>
    <xf numFmtId="44" fontId="0" fillId="0" borderId="0" xfId="1" applyFont="1" applyAlignment="1">
      <alignment wrapText="1"/>
    </xf>
    <xf numFmtId="0" fontId="2" fillId="0" borderId="0" xfId="0" applyFont="1" applyAlignment="1">
      <alignment wrapText="1"/>
    </xf>
    <xf numFmtId="44" fontId="0" fillId="0" borderId="3" xfId="0" applyNumberFormat="1" applyBorder="1" applyAlignment="1">
      <alignment wrapText="1"/>
    </xf>
    <xf numFmtId="44" fontId="2" fillId="0" borderId="3" xfId="0" applyNumberFormat="1" applyFont="1" applyBorder="1" applyAlignment="1">
      <alignment wrapText="1"/>
    </xf>
    <xf numFmtId="44" fontId="0" fillId="0" borderId="4" xfId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6C55-D768-47AE-B536-841B08128EC0}">
  <dimension ref="A1:E90"/>
  <sheetViews>
    <sheetView tabSelected="1" topLeftCell="A57" workbookViewId="0">
      <selection activeCell="B91" sqref="B91"/>
    </sheetView>
  </sheetViews>
  <sheetFormatPr defaultColWidth="8.85546875" defaultRowHeight="15" x14ac:dyDescent="0.25"/>
  <cols>
    <col min="1" max="1" width="18.42578125" style="1" customWidth="1"/>
    <col min="2" max="2" width="18.28515625" style="1" customWidth="1"/>
    <col min="3" max="3" width="17.7109375" style="1" customWidth="1"/>
    <col min="4" max="4" width="19.28515625" style="1" customWidth="1"/>
    <col min="5" max="16384" width="8.85546875" style="1"/>
  </cols>
  <sheetData>
    <row r="1" spans="1:5" x14ac:dyDescent="0.25">
      <c r="A1" s="1" t="s">
        <v>0</v>
      </c>
    </row>
    <row r="2" spans="1:5" x14ac:dyDescent="0.25">
      <c r="A2" s="1" t="s">
        <v>25</v>
      </c>
    </row>
    <row r="3" spans="1:5" ht="30" x14ac:dyDescent="0.25">
      <c r="A3" s="2" t="s">
        <v>1</v>
      </c>
      <c r="B3" s="2" t="s">
        <v>2</v>
      </c>
      <c r="C3" s="2" t="s">
        <v>5</v>
      </c>
      <c r="D3" s="2" t="s">
        <v>3</v>
      </c>
      <c r="E3" s="3"/>
    </row>
    <row r="4" spans="1:5" ht="30" x14ac:dyDescent="0.25">
      <c r="A4" s="2" t="s">
        <v>4</v>
      </c>
      <c r="B4" s="4">
        <v>31344.77</v>
      </c>
      <c r="C4" s="4" t="s">
        <v>61</v>
      </c>
      <c r="D4" s="4">
        <v>37344.769999999997</v>
      </c>
    </row>
    <row r="5" spans="1:5" ht="45" x14ac:dyDescent="0.25">
      <c r="A5" s="2" t="s">
        <v>6</v>
      </c>
      <c r="B5" s="4">
        <v>16381.02</v>
      </c>
      <c r="C5" s="4" t="s">
        <v>20</v>
      </c>
      <c r="D5" s="4">
        <v>0</v>
      </c>
    </row>
    <row r="6" spans="1:5" ht="45" x14ac:dyDescent="0.25">
      <c r="A6" s="2" t="s">
        <v>7</v>
      </c>
      <c r="B6" s="4">
        <v>5412.41</v>
      </c>
      <c r="C6" s="4" t="s">
        <v>20</v>
      </c>
      <c r="D6" s="4">
        <v>0</v>
      </c>
    </row>
    <row r="7" spans="1:5" ht="45" x14ac:dyDescent="0.25">
      <c r="A7" s="2" t="s">
        <v>8</v>
      </c>
      <c r="B7" s="4">
        <v>6504.4</v>
      </c>
      <c r="C7" s="4" t="s">
        <v>20</v>
      </c>
      <c r="D7" s="4">
        <v>0</v>
      </c>
    </row>
    <row r="8" spans="1:5" ht="30" x14ac:dyDescent="0.25">
      <c r="A8" s="2" t="s">
        <v>9</v>
      </c>
      <c r="B8" s="4">
        <v>4855</v>
      </c>
      <c r="C8" s="4" t="s">
        <v>21</v>
      </c>
      <c r="D8" s="4">
        <v>30000</v>
      </c>
    </row>
    <row r="9" spans="1:5" ht="45" x14ac:dyDescent="0.25">
      <c r="A9" s="2" t="s">
        <v>10</v>
      </c>
      <c r="B9" s="4">
        <v>14600</v>
      </c>
      <c r="C9" s="4" t="s">
        <v>20</v>
      </c>
      <c r="D9" s="4"/>
    </row>
    <row r="10" spans="1:5" ht="30" x14ac:dyDescent="0.25">
      <c r="A10" s="2" t="s">
        <v>11</v>
      </c>
      <c r="B10" s="4">
        <v>6500</v>
      </c>
      <c r="C10" s="4" t="s">
        <v>19</v>
      </c>
      <c r="D10" s="4">
        <v>6500</v>
      </c>
    </row>
    <row r="11" spans="1:5" ht="45" x14ac:dyDescent="0.25">
      <c r="A11" s="2" t="s">
        <v>12</v>
      </c>
      <c r="B11" s="4">
        <v>2000</v>
      </c>
      <c r="C11" s="4" t="s">
        <v>20</v>
      </c>
      <c r="D11" s="4">
        <v>0</v>
      </c>
    </row>
    <row r="12" spans="1:5" ht="45" x14ac:dyDescent="0.25">
      <c r="A12" s="2" t="s">
        <v>13</v>
      </c>
      <c r="B12" s="4">
        <v>7500</v>
      </c>
      <c r="C12" s="4" t="s">
        <v>20</v>
      </c>
      <c r="D12" s="4">
        <v>0</v>
      </c>
    </row>
    <row r="13" spans="1:5" ht="45" x14ac:dyDescent="0.25">
      <c r="A13" s="2" t="s">
        <v>14</v>
      </c>
      <c r="B13" s="4">
        <v>29958</v>
      </c>
      <c r="C13" s="4" t="s">
        <v>20</v>
      </c>
      <c r="D13" s="4">
        <v>0</v>
      </c>
    </row>
    <row r="14" spans="1:5" ht="45" x14ac:dyDescent="0.25">
      <c r="A14" s="2" t="s">
        <v>15</v>
      </c>
      <c r="B14" s="4">
        <v>4500</v>
      </c>
      <c r="C14" s="4" t="s">
        <v>20</v>
      </c>
      <c r="D14" s="4">
        <v>0</v>
      </c>
    </row>
    <row r="15" spans="1:5" ht="30" x14ac:dyDescent="0.25">
      <c r="A15" s="2" t="s">
        <v>16</v>
      </c>
      <c r="B15" s="4">
        <v>5767.6</v>
      </c>
      <c r="C15" s="4" t="s">
        <v>22</v>
      </c>
      <c r="D15" s="4">
        <v>0</v>
      </c>
    </row>
    <row r="16" spans="1:5" ht="30" x14ac:dyDescent="0.25">
      <c r="A16" s="2" t="s">
        <v>17</v>
      </c>
      <c r="B16" s="4">
        <v>6917.31</v>
      </c>
      <c r="C16" s="4" t="s">
        <v>23</v>
      </c>
      <c r="D16" s="4">
        <v>12684.91</v>
      </c>
    </row>
    <row r="17" spans="1:4" ht="45" x14ac:dyDescent="0.25">
      <c r="A17" s="2" t="s">
        <v>18</v>
      </c>
      <c r="B17" s="4">
        <v>38114</v>
      </c>
      <c r="C17" s="4" t="s">
        <v>24</v>
      </c>
      <c r="D17" s="4">
        <v>0</v>
      </c>
    </row>
    <row r="18" spans="1:4" x14ac:dyDescent="0.25">
      <c r="A18" s="2"/>
      <c r="B18" s="4">
        <f>SUM(B4:B17)</f>
        <v>180354.51</v>
      </c>
      <c r="C18" s="4"/>
      <c r="D18" s="4">
        <f>SUM(D4:D17)</f>
        <v>86529.68</v>
      </c>
    </row>
    <row r="20" spans="1:4" x14ac:dyDescent="0.25">
      <c r="A20" s="1" t="s">
        <v>26</v>
      </c>
    </row>
    <row r="21" spans="1:4" x14ac:dyDescent="0.25">
      <c r="A21" s="2" t="s">
        <v>27</v>
      </c>
      <c r="B21" s="4">
        <v>6660.28</v>
      </c>
      <c r="C21" s="2" t="s">
        <v>44</v>
      </c>
      <c r="D21" s="4">
        <v>0</v>
      </c>
    </row>
    <row r="22" spans="1:4" x14ac:dyDescent="0.25">
      <c r="A22" s="2" t="s">
        <v>28</v>
      </c>
      <c r="B22" s="4">
        <v>7620.19</v>
      </c>
      <c r="C22" s="2" t="s">
        <v>45</v>
      </c>
      <c r="D22" s="4">
        <v>14280.47</v>
      </c>
    </row>
    <row r="23" spans="1:4" ht="30" x14ac:dyDescent="0.25">
      <c r="A23" s="2" t="s">
        <v>29</v>
      </c>
      <c r="B23" s="4">
        <v>2676.12</v>
      </c>
      <c r="C23" s="2" t="s">
        <v>46</v>
      </c>
      <c r="D23" s="4">
        <v>0</v>
      </c>
    </row>
    <row r="24" spans="1:4" ht="45" x14ac:dyDescent="0.25">
      <c r="A24" s="2" t="s">
        <v>30</v>
      </c>
      <c r="B24" s="4">
        <v>2788</v>
      </c>
      <c r="C24" s="4" t="s">
        <v>20</v>
      </c>
      <c r="D24" s="4">
        <v>0</v>
      </c>
    </row>
    <row r="25" spans="1:4" ht="30" x14ac:dyDescent="0.25">
      <c r="A25" s="2" t="s">
        <v>31</v>
      </c>
      <c r="B25" s="4">
        <v>14325.9</v>
      </c>
      <c r="C25" s="2" t="s">
        <v>19</v>
      </c>
      <c r="D25" s="4">
        <v>14326.9</v>
      </c>
    </row>
    <row r="26" spans="1:4" ht="30" x14ac:dyDescent="0.25">
      <c r="A26" s="2" t="s">
        <v>32</v>
      </c>
      <c r="B26" s="4">
        <v>6623.4</v>
      </c>
      <c r="C26" s="2" t="s">
        <v>19</v>
      </c>
      <c r="D26" s="4"/>
    </row>
    <row r="27" spans="1:4" ht="30" customHeight="1" x14ac:dyDescent="0.25">
      <c r="A27" s="2" t="s">
        <v>33</v>
      </c>
      <c r="B27" s="4">
        <v>800</v>
      </c>
      <c r="C27" s="4" t="s">
        <v>20</v>
      </c>
      <c r="D27" s="4">
        <v>0</v>
      </c>
    </row>
    <row r="28" spans="1:4" ht="90" x14ac:dyDescent="0.25">
      <c r="A28" s="2" t="s">
        <v>34</v>
      </c>
      <c r="B28" s="4">
        <v>12225.25</v>
      </c>
      <c r="C28" s="2" t="s">
        <v>47</v>
      </c>
      <c r="D28" s="4">
        <v>20000</v>
      </c>
    </row>
    <row r="29" spans="1:4" ht="30" x14ac:dyDescent="0.25">
      <c r="A29" s="2" t="s">
        <v>35</v>
      </c>
      <c r="B29" s="4">
        <v>1831.02</v>
      </c>
      <c r="C29" s="2" t="s">
        <v>48</v>
      </c>
      <c r="D29" s="4">
        <v>0</v>
      </c>
    </row>
    <row r="30" spans="1:4" ht="30" x14ac:dyDescent="0.25">
      <c r="A30" s="2" t="s">
        <v>36</v>
      </c>
      <c r="B30" s="4">
        <v>47619.88</v>
      </c>
      <c r="C30" s="2" t="s">
        <v>49</v>
      </c>
      <c r="D30" s="4">
        <v>87564.9</v>
      </c>
    </row>
    <row r="31" spans="1:4" ht="45" x14ac:dyDescent="0.25">
      <c r="A31" s="2" t="s">
        <v>37</v>
      </c>
      <c r="B31" s="4">
        <v>5000</v>
      </c>
      <c r="C31" s="4" t="s">
        <v>20</v>
      </c>
      <c r="D31" s="4">
        <v>5000</v>
      </c>
    </row>
    <row r="32" spans="1:4" ht="60" x14ac:dyDescent="0.25">
      <c r="A32" s="2" t="s">
        <v>38</v>
      </c>
      <c r="B32" s="4">
        <v>7883.32</v>
      </c>
      <c r="C32" s="2" t="s">
        <v>50</v>
      </c>
      <c r="D32" s="4">
        <v>22883.32</v>
      </c>
    </row>
    <row r="33" spans="1:4" ht="30" x14ac:dyDescent="0.25">
      <c r="A33" s="2" t="s">
        <v>39</v>
      </c>
      <c r="B33" s="4">
        <v>4541.67</v>
      </c>
      <c r="C33" s="2" t="s">
        <v>19</v>
      </c>
      <c r="D33" s="4">
        <v>4541.67</v>
      </c>
    </row>
    <row r="34" spans="1:4" ht="45" x14ac:dyDescent="0.25">
      <c r="A34" s="2" t="s">
        <v>40</v>
      </c>
      <c r="B34" s="4">
        <v>8500</v>
      </c>
      <c r="C34" s="2" t="s">
        <v>51</v>
      </c>
      <c r="D34" s="4">
        <v>8500</v>
      </c>
    </row>
    <row r="35" spans="1:4" ht="30" x14ac:dyDescent="0.25">
      <c r="A35" s="2" t="s">
        <v>41</v>
      </c>
      <c r="B35" s="4">
        <v>16084.6</v>
      </c>
      <c r="C35" s="2" t="s">
        <v>52</v>
      </c>
      <c r="D35" s="4">
        <v>0</v>
      </c>
    </row>
    <row r="36" spans="1:4" ht="45" x14ac:dyDescent="0.25">
      <c r="A36" s="2" t="s">
        <v>42</v>
      </c>
      <c r="B36" s="4">
        <v>457.63</v>
      </c>
      <c r="C36" s="4" t="s">
        <v>20</v>
      </c>
      <c r="D36" s="4">
        <v>0</v>
      </c>
    </row>
    <row r="37" spans="1:4" ht="45" x14ac:dyDescent="0.25">
      <c r="A37" s="2" t="s">
        <v>43</v>
      </c>
      <c r="B37" s="4">
        <v>1000</v>
      </c>
      <c r="C37" s="4" t="s">
        <v>20</v>
      </c>
      <c r="D37" s="4">
        <v>0</v>
      </c>
    </row>
    <row r="38" spans="1:4" x14ac:dyDescent="0.25">
      <c r="A38" s="2"/>
      <c r="B38" s="2"/>
      <c r="C38" s="2"/>
      <c r="D38" s="2"/>
    </row>
    <row r="39" spans="1:4" x14ac:dyDescent="0.25">
      <c r="A39" s="2"/>
      <c r="B39" s="5">
        <f>SUM(B21:B38)</f>
        <v>146637.25999999998</v>
      </c>
      <c r="C39" s="2"/>
      <c r="D39" s="5">
        <f>SUM(D21:D38)</f>
        <v>177097.26</v>
      </c>
    </row>
    <row r="42" spans="1:4" ht="150" x14ac:dyDescent="0.25">
      <c r="A42" s="2" t="s">
        <v>53</v>
      </c>
      <c r="B42" s="4">
        <v>63678.79</v>
      </c>
      <c r="C42" s="2" t="s">
        <v>71</v>
      </c>
      <c r="D42" s="4">
        <v>93527.46</v>
      </c>
    </row>
    <row r="43" spans="1:4" x14ac:dyDescent="0.25">
      <c r="A43" s="2"/>
      <c r="B43" s="4"/>
      <c r="C43" s="2"/>
      <c r="D43" s="2"/>
    </row>
    <row r="44" spans="1:4" x14ac:dyDescent="0.25">
      <c r="A44" s="2"/>
      <c r="B44" s="5">
        <f>SUM(B42:B43)</f>
        <v>63678.79</v>
      </c>
      <c r="C44" s="2"/>
      <c r="D44" s="5">
        <f>SUM(D42:D43)</f>
        <v>93527.46</v>
      </c>
    </row>
    <row r="46" spans="1:4" x14ac:dyDescent="0.25">
      <c r="A46" s="1" t="s">
        <v>54</v>
      </c>
    </row>
    <row r="47" spans="1:4" ht="60" x14ac:dyDescent="0.25">
      <c r="A47" s="2" t="s">
        <v>55</v>
      </c>
      <c r="B47" s="4">
        <v>9014.4699999999993</v>
      </c>
      <c r="C47" s="2" t="s">
        <v>56</v>
      </c>
      <c r="D47" s="4">
        <v>0</v>
      </c>
    </row>
    <row r="48" spans="1:4" x14ac:dyDescent="0.25">
      <c r="A48" s="2" t="s">
        <v>57</v>
      </c>
      <c r="B48" s="4">
        <v>913.67</v>
      </c>
      <c r="C48" s="2" t="s">
        <v>19</v>
      </c>
      <c r="D48" s="4">
        <v>913.67</v>
      </c>
    </row>
    <row r="49" spans="1:4" ht="30" x14ac:dyDescent="0.25">
      <c r="A49" s="2" t="s">
        <v>59</v>
      </c>
      <c r="B49" s="4">
        <v>2782.54</v>
      </c>
      <c r="C49" s="2" t="s">
        <v>58</v>
      </c>
      <c r="D49" s="4">
        <v>0</v>
      </c>
    </row>
    <row r="50" spans="1:4" x14ac:dyDescent="0.25">
      <c r="A50" s="2"/>
      <c r="B50" s="4"/>
      <c r="C50" s="2"/>
      <c r="D50" s="4"/>
    </row>
    <row r="51" spans="1:4" x14ac:dyDescent="0.25">
      <c r="A51" s="2"/>
      <c r="B51" s="4">
        <f>SUM(B47:B50)</f>
        <v>12710.68</v>
      </c>
      <c r="C51" s="2"/>
      <c r="D51" s="4">
        <f>SUM(D47:D50)</f>
        <v>913.67</v>
      </c>
    </row>
    <row r="54" spans="1:4" ht="30" x14ac:dyDescent="0.25">
      <c r="A54" s="1" t="s">
        <v>73</v>
      </c>
      <c r="B54" s="6">
        <f>SUM(B18+B39+B51)</f>
        <v>339702.45</v>
      </c>
      <c r="D54" s="6">
        <f>SUM(D18+D39+D51)</f>
        <v>264540.61</v>
      </c>
    </row>
    <row r="55" spans="1:4" x14ac:dyDescent="0.25">
      <c r="A55" s="1" t="s">
        <v>60</v>
      </c>
      <c r="B55" s="7">
        <f>SUM(B44)</f>
        <v>63678.79</v>
      </c>
      <c r="D55" s="7">
        <f>SUM(D44)</f>
        <v>93527.46</v>
      </c>
    </row>
    <row r="56" spans="1:4" x14ac:dyDescent="0.25">
      <c r="B56" s="7"/>
    </row>
    <row r="57" spans="1:4" ht="15.75" thickBot="1" x14ac:dyDescent="0.3">
      <c r="B57" s="9">
        <f>SUM(B54:B56)</f>
        <v>403381.24</v>
      </c>
      <c r="D57" s="9">
        <f>SUM(D54:D56)</f>
        <v>358068.07</v>
      </c>
    </row>
    <row r="58" spans="1:4" ht="15.75" thickTop="1" x14ac:dyDescent="0.25">
      <c r="B58" s="6"/>
    </row>
    <row r="60" spans="1:4" ht="30" x14ac:dyDescent="0.25">
      <c r="A60" s="8" t="s">
        <v>70</v>
      </c>
      <c r="B60" s="7">
        <v>67153.149999999994</v>
      </c>
    </row>
    <row r="61" spans="1:4" x14ac:dyDescent="0.25">
      <c r="A61" s="8" t="s">
        <v>72</v>
      </c>
      <c r="B61" s="7">
        <v>31050.41</v>
      </c>
    </row>
    <row r="63" spans="1:4" x14ac:dyDescent="0.25">
      <c r="A63" s="8" t="s">
        <v>62</v>
      </c>
    </row>
    <row r="64" spans="1:4" x14ac:dyDescent="0.25">
      <c r="A64" s="1" t="s">
        <v>63</v>
      </c>
      <c r="B64" s="7">
        <v>40000</v>
      </c>
    </row>
    <row r="65" spans="1:2" x14ac:dyDescent="0.25">
      <c r="A65" s="1" t="s">
        <v>64</v>
      </c>
      <c r="B65" s="7">
        <v>5000</v>
      </c>
    </row>
    <row r="66" spans="1:2" ht="30" x14ac:dyDescent="0.25">
      <c r="A66" s="1" t="s">
        <v>65</v>
      </c>
      <c r="B66" s="7">
        <v>6000</v>
      </c>
    </row>
    <row r="68" spans="1:2" x14ac:dyDescent="0.25">
      <c r="B68" s="6">
        <f>SUM(B64:B67)</f>
        <v>51000</v>
      </c>
    </row>
    <row r="70" spans="1:2" x14ac:dyDescent="0.25">
      <c r="A70" s="8" t="s">
        <v>66</v>
      </c>
    </row>
    <row r="71" spans="1:2" x14ac:dyDescent="0.25">
      <c r="A71" s="1" t="s">
        <v>67</v>
      </c>
      <c r="B71" s="7">
        <v>43737.58</v>
      </c>
    </row>
    <row r="72" spans="1:2" x14ac:dyDescent="0.25">
      <c r="A72" s="1" t="s">
        <v>68</v>
      </c>
      <c r="B72" s="7">
        <v>13687.14</v>
      </c>
    </row>
    <row r="74" spans="1:2" x14ac:dyDescent="0.25">
      <c r="B74" s="6">
        <f>SUM(B71:B73)</f>
        <v>57424.72</v>
      </c>
    </row>
    <row r="76" spans="1:2" ht="15.75" thickBot="1" x14ac:dyDescent="0.3">
      <c r="A76" s="8" t="s">
        <v>69</v>
      </c>
      <c r="B76" s="9">
        <f>SUM(B60-B61+B74-B68)</f>
        <v>42527.459999999992</v>
      </c>
    </row>
    <row r="77" spans="1:2" ht="15.75" thickTop="1" x14ac:dyDescent="0.25"/>
    <row r="79" spans="1:2" ht="45" x14ac:dyDescent="0.25">
      <c r="A79" s="1" t="s">
        <v>77</v>
      </c>
    </row>
    <row r="81" spans="1:2" ht="30" x14ac:dyDescent="0.25">
      <c r="A81" s="1" t="s">
        <v>74</v>
      </c>
      <c r="B81" s="7">
        <v>416492.89</v>
      </c>
    </row>
    <row r="82" spans="1:2" x14ac:dyDescent="0.25">
      <c r="A82" s="1" t="s">
        <v>75</v>
      </c>
      <c r="B82" s="7">
        <v>576076.81000000006</v>
      </c>
    </row>
    <row r="83" spans="1:2" x14ac:dyDescent="0.25">
      <c r="B83" s="7"/>
    </row>
    <row r="84" spans="1:2" x14ac:dyDescent="0.25">
      <c r="A84" s="1" t="s">
        <v>79</v>
      </c>
      <c r="B84" s="11">
        <f>SUM(B81:B83)</f>
        <v>992569.70000000007</v>
      </c>
    </row>
    <row r="86" spans="1:2" x14ac:dyDescent="0.25">
      <c r="A86" s="1" t="s">
        <v>78</v>
      </c>
      <c r="B86" s="7">
        <v>358068.07</v>
      </c>
    </row>
    <row r="89" spans="1:2" ht="15.75" thickBot="1" x14ac:dyDescent="0.3">
      <c r="A89" s="8" t="s">
        <v>76</v>
      </c>
      <c r="B89" s="10">
        <f>SUM(B84-B86)</f>
        <v>634501.63000000012</v>
      </c>
    </row>
    <row r="90" spans="1:2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- Leigh-on-Sea Town Council</dc:creator>
  <cp:lastModifiedBy>Clerk - Leigh-on-Sea Town Council</cp:lastModifiedBy>
  <dcterms:created xsi:type="dcterms:W3CDTF">2024-11-12T15:52:57Z</dcterms:created>
  <dcterms:modified xsi:type="dcterms:W3CDTF">2024-11-29T12:19:06Z</dcterms:modified>
</cp:coreProperties>
</file>